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<sst xmlns="http://schemas.openxmlformats.org/spreadsheetml/2006/main" count="184" uniqueCount="159">
  <si>
    <t>June E. Freeman, Treasurer</t>
  </si>
  <si>
    <t>Lisa M. Griep, Clerk</t>
  </si>
  <si>
    <t>State Tax</t>
  </si>
  <si>
    <t>Jefferson County Tax</t>
  </si>
  <si>
    <t>Town of Cold Spring Tax</t>
  </si>
  <si>
    <t>Fort Atkinson Public School</t>
  </si>
  <si>
    <t>Palmyra-Eagle Public School</t>
  </si>
  <si>
    <t>Whitewater Unified Schools</t>
  </si>
  <si>
    <t>Madison Vocational School District, #4</t>
  </si>
  <si>
    <t>Waukesha County Vocational School District, #8</t>
  </si>
  <si>
    <t>Woodland and Forest Crop</t>
  </si>
  <si>
    <t>Special Charges</t>
  </si>
  <si>
    <t>Tax under/over run</t>
  </si>
  <si>
    <t>TAXROLL TOTAL</t>
  </si>
  <si>
    <r>
      <t>Checking/Money Market Accounts</t>
    </r>
  </si>
  <si>
    <t>C.D. Account</t>
  </si>
  <si>
    <t>TOTAL BALANCE ON HAND</t>
  </si>
  <si>
    <t xml:space="preserve"> </t>
  </si>
  <si>
    <t>REVENUES</t>
  </si>
  <si>
    <t>TAXES COLLECTED</t>
  </si>
  <si>
    <t>Lottery Tax Credit</t>
  </si>
  <si>
    <t>TOTAL</t>
  </si>
  <si>
    <t>INTERGOVERNMENTAL REVENUES</t>
  </si>
  <si>
    <t>State Shared Revenues</t>
  </si>
  <si>
    <t>Fire Insurance Dues</t>
  </si>
  <si>
    <t>State Highway  Aids</t>
  </si>
  <si>
    <t>Recycling Grant</t>
  </si>
  <si>
    <t>PILT Payment</t>
  </si>
  <si>
    <t>State Aid in Lieu of Tax on DNR Lands</t>
  </si>
  <si>
    <t>State Forest Cropland Aid</t>
  </si>
  <si>
    <t>Jefferson County Bridge Aid</t>
  </si>
  <si>
    <t>Jefferson County Highway Advance returned</t>
  </si>
  <si>
    <t>Computer Aid (State)</t>
  </si>
  <si>
    <t>Ag Use Penalty from County</t>
  </si>
  <si>
    <t>Liquor,Operator &amp; Cigarette Licenses</t>
  </si>
  <si>
    <t>Dog Recovery &amp; Late Fee</t>
  </si>
  <si>
    <t>LICENSES &amp; FINES</t>
  </si>
  <si>
    <t>Building Inspections</t>
  </si>
  <si>
    <t>Reimbursed Fire Calls</t>
  </si>
  <si>
    <t>Ambulance Reimbursement</t>
  </si>
  <si>
    <t>MISCELLANEOUS REVENUE</t>
  </si>
  <si>
    <t>Interest on Town Funds</t>
  </si>
  <si>
    <t>TOTAL MONIES AVAILABLE</t>
  </si>
  <si>
    <t>GENERAL GOVERNMENT</t>
  </si>
  <si>
    <t>Town Board</t>
  </si>
  <si>
    <t>Salary/Per Diem</t>
  </si>
  <si>
    <t>Supplies/Expenses</t>
  </si>
  <si>
    <t>Wisconsin Towns Association</t>
  </si>
  <si>
    <t>Clerk</t>
  </si>
  <si>
    <t>Printing/Publishing</t>
  </si>
  <si>
    <t>Elections</t>
  </si>
  <si>
    <t>Salaries/Expenses</t>
  </si>
  <si>
    <t>Treasurer</t>
  </si>
  <si>
    <t>Assessor</t>
  </si>
  <si>
    <t>Salary/Contract</t>
  </si>
  <si>
    <t>Board of Review</t>
  </si>
  <si>
    <t>Insurance</t>
  </si>
  <si>
    <t>Officials Bond</t>
  </si>
  <si>
    <t>Liability</t>
  </si>
  <si>
    <t>Workman's Comp</t>
  </si>
  <si>
    <t>Building &amp; Grounds</t>
  </si>
  <si>
    <t>Utility/Fuel</t>
  </si>
  <si>
    <t>Maintenance</t>
  </si>
  <si>
    <t>Miscellaneous Labor &amp; Expense</t>
  </si>
  <si>
    <t>TOTAL GENERAL GOVERNMENT</t>
  </si>
  <si>
    <t>Pubic Safety</t>
  </si>
  <si>
    <t>Fire Protection Contract</t>
  </si>
  <si>
    <t>Fire Number Signs</t>
  </si>
  <si>
    <t>Fire Dues/WFD</t>
  </si>
  <si>
    <t>Ambulance Service Contract</t>
  </si>
  <si>
    <t>Fire Calls</t>
  </si>
  <si>
    <t>Fire Safety Coalition</t>
  </si>
  <si>
    <t>TOTAL PUBLIC SAFETY</t>
  </si>
  <si>
    <t>Ambulance Calls</t>
  </si>
  <si>
    <t>Public Works</t>
  </si>
  <si>
    <t>Highways:</t>
  </si>
  <si>
    <t>Ice &amp; Snow Removal</t>
  </si>
  <si>
    <t>Brush/Tree Removal</t>
  </si>
  <si>
    <t>Construction</t>
  </si>
  <si>
    <t>Equipment Maintenance &amp; Fuel</t>
  </si>
  <si>
    <t>Sanitation:</t>
  </si>
  <si>
    <t>Garbage Pickup</t>
  </si>
  <si>
    <t>Recycling Pickup</t>
  </si>
  <si>
    <t>Recycling Supplies &amp; Expenses</t>
  </si>
  <si>
    <t>TOTAL PUBLIC WORKS</t>
  </si>
  <si>
    <t>Health &amp; Human Services</t>
  </si>
  <si>
    <t>Dog &amp; Animal Control</t>
  </si>
  <si>
    <t>TOTAL HEALTH &amp; HUMAN SERVICES</t>
  </si>
  <si>
    <t>Miscellaneous</t>
  </si>
  <si>
    <t>Memorial Day Expense</t>
  </si>
  <si>
    <t>Escrow Refunds</t>
  </si>
  <si>
    <t>TOTAL MISCELLANEOUS</t>
  </si>
  <si>
    <t>Fort Atkinson Public Schools</t>
  </si>
  <si>
    <t>Palmyra-Eagle Public Schools</t>
  </si>
  <si>
    <t>Whitewater Unified School District</t>
  </si>
  <si>
    <t>TOTAL SCHOOL DISTRICTS</t>
  </si>
  <si>
    <t>Madison Vocational District #4</t>
  </si>
  <si>
    <t>Waukesha County Vocational School #8</t>
  </si>
  <si>
    <t>TOTAL VOCATIONAL SCHOOLS</t>
  </si>
  <si>
    <t>Managed Forest Land</t>
  </si>
  <si>
    <t>MFL 20% to County</t>
  </si>
  <si>
    <t>Dog Licenses Paid to County</t>
  </si>
  <si>
    <t>TOTAL COUNTY</t>
  </si>
  <si>
    <t>Managed Forest (State Share)</t>
  </si>
  <si>
    <t>TOTAL STATE</t>
  </si>
  <si>
    <t>Manufacturing Assessment</t>
  </si>
  <si>
    <t>State</t>
  </si>
  <si>
    <t>County</t>
  </si>
  <si>
    <t>MATC</t>
  </si>
  <si>
    <t xml:space="preserve">TOTAL PILT </t>
  </si>
  <si>
    <t>TOTAL EXPENDITURES</t>
  </si>
  <si>
    <t>Checking/Money Market Account</t>
  </si>
  <si>
    <t>(Includes Advance Personal Property &amp; Tax</t>
  </si>
  <si>
    <t>TOTAL CASH &amp; INVESTMENTS</t>
  </si>
  <si>
    <t>TOTAL MONIES DISBURSED &amp; ENDING BALANCE</t>
  </si>
  <si>
    <t>EXPENDITURES</t>
  </si>
  <si>
    <t>PILT Payments</t>
  </si>
  <si>
    <t>Town of Cold Spring has NO indebtedness.</t>
  </si>
  <si>
    <r>
      <t>PUBLIC CHARGES FOR SE</t>
    </r>
    <r>
      <rPr>
        <b/>
        <sz val="10"/>
        <color indexed="18"/>
        <rFont val="Arial"/>
        <family val="2"/>
      </rPr>
      <t>RVICES</t>
    </r>
  </si>
  <si>
    <t>County Highway Aid</t>
  </si>
  <si>
    <t>Sympathy/Retirement</t>
  </si>
  <si>
    <t>1st Dollar Credit</t>
  </si>
  <si>
    <t>TRIP Payment</t>
  </si>
  <si>
    <t>Election Surveys/GAB Form &amp; Referrendum</t>
  </si>
  <si>
    <t>BALANCE ON HAND JANUARY 1, 2010</t>
  </si>
  <si>
    <t>Dog Refund</t>
  </si>
  <si>
    <t>Interest Personal Property Taxes</t>
  </si>
  <si>
    <t>WTA Refund</t>
  </si>
  <si>
    <t>Ins. Premium  Refund</t>
  </si>
  <si>
    <t>WWUSD</t>
  </si>
  <si>
    <t>Land Maps</t>
  </si>
  <si>
    <t>Computer Repairs</t>
  </si>
  <si>
    <t>Dog License Fees Collected in 2010</t>
  </si>
  <si>
    <t>Dog Payback from County 2009 License</t>
  </si>
  <si>
    <t>Escrow Refunds &amp; Overpayments due County</t>
  </si>
  <si>
    <t>Tax Roll Settlement from County(Aug Settlement)</t>
  </si>
  <si>
    <t>2011 Financial Statement for Town of Cold Spring, Jefferson County, Wisconsin</t>
  </si>
  <si>
    <t>Fiscal Year Beginning January 1, 2011</t>
  </si>
  <si>
    <t>Ending December 31, 2011</t>
  </si>
  <si>
    <t>2010 TAX ROLL</t>
  </si>
  <si>
    <t>(Includes Advance Tax Colections of $526,167.71 &amp; Advance</t>
  </si>
  <si>
    <r>
      <t xml:space="preserve">Special Charges Collected, </t>
    </r>
    <r>
      <rPr>
        <sz val="8"/>
        <color indexed="18"/>
        <rFont val="Arial"/>
        <family val="2"/>
      </rPr>
      <t>Includes Ag Use Penalty (1/11)</t>
    </r>
  </si>
  <si>
    <t>2010 Tax Roll Collections from Taxpayers (1/11)</t>
  </si>
  <si>
    <t>2011 Delinquent Personal Property Taxes</t>
  </si>
  <si>
    <t>Bad Debt Collection -</t>
  </si>
  <si>
    <t>Guard Rail Reimburemsent</t>
  </si>
  <si>
    <t>Election Reimbursment</t>
  </si>
  <si>
    <t>School Districts (2010 TAX Levy, Jan, Feb Settlements)</t>
  </si>
  <si>
    <t>Vocational Schools (2010 TAX Levy, Jan, Feb Settlements)</t>
  </si>
  <si>
    <r>
      <t xml:space="preserve">Taxes </t>
    </r>
    <r>
      <rPr>
        <sz val="9"/>
        <color indexed="18"/>
        <rFont val="Arial"/>
        <family val="2"/>
      </rPr>
      <t>(2010 TAX Levy, Jan, Feb Settlements)</t>
    </r>
  </si>
  <si>
    <r>
      <t>Taxes (</t>
    </r>
    <r>
      <rPr>
        <sz val="9"/>
        <color indexed="18"/>
        <rFont val="Arial"/>
        <family val="2"/>
      </rPr>
      <t>2010 TAX Levy, Jan, Feb Settlements)</t>
    </r>
  </si>
  <si>
    <t>Balance on hand, December 31, 2011</t>
  </si>
  <si>
    <t>Collection $461,416.88 &amp; Special Charges $23,775.00)</t>
  </si>
  <si>
    <t>Special Charges of $25,459.20, December 2011)</t>
  </si>
  <si>
    <t xml:space="preserve">    ($1583.92 Inc Del. Spec Chrgs 12/11)</t>
  </si>
  <si>
    <t>Advance Special Charge Collections on 2010 Tax roll (12/11)</t>
  </si>
  <si>
    <t>Advance Tax Collections on 2010 Tax Roll (12/11)</t>
  </si>
  <si>
    <t>Tax Due to County, Exchange check</t>
  </si>
  <si>
    <t>Lottery Payback-Vanderwielen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</si>
</sst>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u val="singleAccounting"/>
      <sz val="10"/>
      <color indexed="18"/>
      <name val="Arial"/>
      <family val="2"/>
    </font>
    <font>
      <sz val="8"/>
      <color indexed="18"/>
      <name val="Arial"/>
      <family val="2"/>
    </font>
    <font>
      <b/>
      <sz val="14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4" fontId="4" fillId="0" borderId="0" xfId="44" applyFont="1" applyAlignment="1">
      <alignment horizontal="left"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8" fillId="0" borderId="0" xfId="44" applyFont="1" applyAlignment="1">
      <alignment/>
    </xf>
    <xf numFmtId="44" fontId="6" fillId="0" borderId="0" xfId="44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4" fontId="6" fillId="0" borderId="0" xfId="0" applyNumberFormat="1" applyFont="1" applyAlignment="1">
      <alignment/>
    </xf>
    <xf numFmtId="44" fontId="5" fillId="0" borderId="0" xfId="44" applyFont="1" applyFill="1" applyAlignment="1">
      <alignment/>
    </xf>
    <xf numFmtId="44" fontId="6" fillId="0" borderId="0" xfId="44" applyFont="1" applyFill="1" applyAlignment="1">
      <alignment/>
    </xf>
    <xf numFmtId="0" fontId="10" fillId="33" borderId="0" xfId="0" applyFont="1" applyFill="1" applyAlignment="1">
      <alignment/>
    </xf>
    <xf numFmtId="44" fontId="10" fillId="33" borderId="0" xfId="44" applyFont="1" applyFill="1" applyAlignment="1">
      <alignment/>
    </xf>
    <xf numFmtId="44" fontId="10" fillId="33" borderId="0" xfId="0" applyNumberFormat="1" applyFont="1" applyFill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4" fontId="9" fillId="0" borderId="0" xfId="44" applyFont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11.140625" style="0" customWidth="1"/>
    <col min="2" max="2" width="41.28125" style="0" customWidth="1"/>
    <col min="3" max="3" width="18.00390625" style="2" customWidth="1"/>
    <col min="4" max="4" width="21.8515625" style="0" customWidth="1"/>
    <col min="6" max="6" width="11.57421875" style="0" customWidth="1"/>
    <col min="7" max="7" width="11.28125" style="0" customWidth="1"/>
    <col min="8" max="8" width="11.7109375" style="0" customWidth="1"/>
  </cols>
  <sheetData>
    <row r="1" spans="1:4" ht="15.75">
      <c r="A1" s="3" t="s">
        <v>136</v>
      </c>
      <c r="B1" s="4"/>
      <c r="C1" s="5"/>
      <c r="D1" s="4"/>
    </row>
    <row r="2" spans="1:4" ht="12.75">
      <c r="A2" s="6"/>
      <c r="B2" s="6"/>
      <c r="C2" s="7"/>
      <c r="D2" s="6"/>
    </row>
    <row r="3" spans="1:4" ht="12.75">
      <c r="A3" s="6"/>
      <c r="B3" s="6"/>
      <c r="C3" s="7"/>
      <c r="D3" s="6"/>
    </row>
    <row r="4" spans="1:7" ht="12.75">
      <c r="A4" s="8" t="s">
        <v>137</v>
      </c>
      <c r="B4" s="8"/>
      <c r="C4" s="8" t="s">
        <v>138</v>
      </c>
      <c r="D4" s="8"/>
      <c r="E4" s="1"/>
      <c r="F4" s="1"/>
      <c r="G4" s="1"/>
    </row>
    <row r="5" spans="1:7" ht="12.75">
      <c r="A5" s="8" t="s">
        <v>1</v>
      </c>
      <c r="B5" s="8"/>
      <c r="C5" s="8" t="s">
        <v>0</v>
      </c>
      <c r="D5" s="8"/>
      <c r="E5" s="1"/>
      <c r="F5" s="1"/>
      <c r="G5" s="1"/>
    </row>
    <row r="6" spans="1:4" ht="12.75">
      <c r="A6" s="6"/>
      <c r="B6" s="6"/>
      <c r="C6" s="7"/>
      <c r="D6" s="6"/>
    </row>
    <row r="7" spans="1:4" ht="12.75">
      <c r="A7" s="9" t="s">
        <v>139</v>
      </c>
      <c r="B7" s="6"/>
      <c r="C7" s="7"/>
      <c r="D7" s="6"/>
    </row>
    <row r="8" spans="1:4" ht="12.75">
      <c r="A8" s="6"/>
      <c r="B8" s="6"/>
      <c r="C8" s="7"/>
      <c r="D8" s="6"/>
    </row>
    <row r="9" spans="1:4" ht="12.75">
      <c r="A9" s="6" t="s">
        <v>2</v>
      </c>
      <c r="B9" s="6"/>
      <c r="C9" s="7">
        <v>12746.55</v>
      </c>
      <c r="D9" s="6"/>
    </row>
    <row r="10" spans="1:4" ht="12.75">
      <c r="A10" s="6" t="s">
        <v>3</v>
      </c>
      <c r="B10" s="6"/>
      <c r="C10" s="7">
        <v>328242.94</v>
      </c>
      <c r="D10" s="6"/>
    </row>
    <row r="11" spans="1:4" ht="12.75">
      <c r="A11" s="6" t="s">
        <v>4</v>
      </c>
      <c r="B11" s="6"/>
      <c r="C11" s="7">
        <v>116919</v>
      </c>
      <c r="D11" s="6"/>
    </row>
    <row r="12" spans="1:4" ht="12.75">
      <c r="A12" s="6" t="s">
        <v>5</v>
      </c>
      <c r="B12" s="6"/>
      <c r="C12" s="7">
        <v>130326.95</v>
      </c>
      <c r="D12" s="6"/>
    </row>
    <row r="13" spans="1:4" ht="12.75">
      <c r="A13" s="6" t="s">
        <v>6</v>
      </c>
      <c r="B13" s="6"/>
      <c r="C13" s="7">
        <v>1375.63</v>
      </c>
      <c r="D13" s="6"/>
    </row>
    <row r="14" spans="1:4" ht="12.75">
      <c r="A14" s="6" t="s">
        <v>7</v>
      </c>
      <c r="B14" s="6"/>
      <c r="C14" s="7">
        <v>671451.4</v>
      </c>
      <c r="D14" s="6"/>
    </row>
    <row r="15" spans="1:4" ht="12.75">
      <c r="A15" s="6" t="s">
        <v>8</v>
      </c>
      <c r="B15" s="6"/>
      <c r="C15" s="7">
        <v>110561.27</v>
      </c>
      <c r="D15" s="6"/>
    </row>
    <row r="16" spans="1:4" ht="12.75">
      <c r="A16" s="6" t="s">
        <v>9</v>
      </c>
      <c r="B16" s="6"/>
      <c r="C16" s="7">
        <v>164</v>
      </c>
      <c r="D16" s="6"/>
    </row>
    <row r="17" spans="1:4" ht="12.75">
      <c r="A17" s="6" t="s">
        <v>10</v>
      </c>
      <c r="B17" s="6"/>
      <c r="C17" s="7">
        <v>78.5</v>
      </c>
      <c r="D17" s="6"/>
    </row>
    <row r="18" spans="1:4" ht="12.75">
      <c r="A18" s="6" t="s">
        <v>11</v>
      </c>
      <c r="B18" s="6"/>
      <c r="C18" s="7">
        <v>53173.12</v>
      </c>
      <c r="D18" s="6"/>
    </row>
    <row r="19" spans="1:4" ht="15">
      <c r="A19" s="6" t="s">
        <v>12</v>
      </c>
      <c r="B19" s="6"/>
      <c r="C19" s="10">
        <v>0.15</v>
      </c>
      <c r="D19" s="6"/>
    </row>
    <row r="20" spans="1:4" ht="12.75">
      <c r="A20" s="6"/>
      <c r="B20" s="6"/>
      <c r="C20" s="7"/>
      <c r="D20" s="6"/>
    </row>
    <row r="21" spans="1:4" ht="12.75">
      <c r="A21" s="8"/>
      <c r="B21" s="8" t="s">
        <v>13</v>
      </c>
      <c r="C21" s="11">
        <f>SUM(C9:C20)</f>
        <v>1425039.51</v>
      </c>
      <c r="D21" s="6"/>
    </row>
    <row r="22" spans="1:4" ht="12.75">
      <c r="A22" s="6"/>
      <c r="B22" s="6"/>
      <c r="C22" s="7"/>
      <c r="D22" s="6"/>
    </row>
    <row r="23" spans="1:4" ht="12.75">
      <c r="A23" s="9" t="s">
        <v>124</v>
      </c>
      <c r="B23" s="6"/>
      <c r="C23" s="7"/>
      <c r="D23" s="6"/>
    </row>
    <row r="24" spans="1:4" ht="12.75">
      <c r="A24" s="6"/>
      <c r="B24" s="6"/>
      <c r="C24" s="7"/>
      <c r="D24" s="6"/>
    </row>
    <row r="25" spans="1:4" ht="12.75">
      <c r="A25" s="6" t="s">
        <v>14</v>
      </c>
      <c r="B25" s="6"/>
      <c r="C25" s="7">
        <v>566199.73</v>
      </c>
      <c r="D25" s="6"/>
    </row>
    <row r="26" spans="1:4" ht="12.75">
      <c r="A26" s="12" t="s">
        <v>140</v>
      </c>
      <c r="B26" s="12"/>
      <c r="C26" s="7"/>
      <c r="D26" s="6"/>
    </row>
    <row r="27" spans="1:4" ht="12.75">
      <c r="A27" s="12" t="s">
        <v>153</v>
      </c>
      <c r="B27" s="12"/>
      <c r="C27" s="7"/>
      <c r="D27" s="6"/>
    </row>
    <row r="28" spans="1:4" ht="12.75">
      <c r="A28" s="6"/>
      <c r="B28" s="6"/>
      <c r="C28" s="7"/>
      <c r="D28" s="6"/>
    </row>
    <row r="29" spans="1:4" ht="15">
      <c r="A29" s="6" t="s">
        <v>15</v>
      </c>
      <c r="B29" s="6"/>
      <c r="C29" s="10">
        <v>107500</v>
      </c>
      <c r="D29" s="6"/>
    </row>
    <row r="30" spans="1:4" ht="12.75">
      <c r="A30" s="6"/>
      <c r="B30" s="6"/>
      <c r="C30" s="7"/>
      <c r="D30" s="6"/>
    </row>
    <row r="31" spans="1:4" ht="12.75">
      <c r="A31" s="6"/>
      <c r="B31" s="8" t="s">
        <v>16</v>
      </c>
      <c r="C31" s="11">
        <f>SUM(C25:C29)</f>
        <v>673699.73</v>
      </c>
      <c r="D31" s="11">
        <f>C31</f>
        <v>673699.73</v>
      </c>
    </row>
    <row r="32" spans="1:4" ht="12.75">
      <c r="A32" s="6"/>
      <c r="B32" s="6"/>
      <c r="C32" s="7"/>
      <c r="D32" s="6"/>
    </row>
    <row r="33" spans="1:4" ht="12.75">
      <c r="A33" s="6"/>
      <c r="B33" s="6"/>
      <c r="C33" s="7"/>
      <c r="D33" s="6"/>
    </row>
    <row r="34" spans="1:4" ht="18">
      <c r="A34" s="8"/>
      <c r="B34" s="13" t="s">
        <v>18</v>
      </c>
      <c r="C34" s="7"/>
      <c r="D34" s="6"/>
    </row>
    <row r="35" spans="1:4" ht="12.75">
      <c r="A35" s="6"/>
      <c r="B35" s="6"/>
      <c r="C35" s="7"/>
      <c r="D35" s="6"/>
    </row>
    <row r="36" spans="1:4" ht="12.75">
      <c r="A36" s="14" t="s">
        <v>19</v>
      </c>
      <c r="B36" s="15"/>
      <c r="C36" s="7"/>
      <c r="D36" s="6"/>
    </row>
    <row r="37" spans="1:4" ht="12.75">
      <c r="A37" s="6"/>
      <c r="B37" s="6"/>
      <c r="C37" s="7"/>
      <c r="D37" s="6"/>
    </row>
    <row r="38" spans="1:4" ht="12.75">
      <c r="A38" s="6" t="s">
        <v>142</v>
      </c>
      <c r="B38" s="6"/>
      <c r="C38" s="7">
        <v>382219.44</v>
      </c>
      <c r="D38" s="6"/>
    </row>
    <row r="39" spans="1:4" ht="12.75">
      <c r="A39" s="6" t="s">
        <v>141</v>
      </c>
      <c r="B39" s="6"/>
      <c r="C39" s="7">
        <v>25942.8</v>
      </c>
      <c r="D39" s="6"/>
    </row>
    <row r="40" spans="1:4" ht="12.75">
      <c r="A40" s="6" t="s">
        <v>135</v>
      </c>
      <c r="B40" s="6"/>
      <c r="C40" s="7">
        <v>39168.07</v>
      </c>
      <c r="D40" s="6"/>
    </row>
    <row r="41" spans="1:4" ht="12.75">
      <c r="A41" s="12" t="s">
        <v>154</v>
      </c>
      <c r="B41" s="12"/>
      <c r="C41" s="7"/>
      <c r="D41" s="6"/>
    </row>
    <row r="42" spans="1:4" ht="12.75">
      <c r="A42" s="6" t="s">
        <v>20</v>
      </c>
      <c r="B42" s="6"/>
      <c r="C42" s="7">
        <v>1934.76</v>
      </c>
      <c r="D42" s="6"/>
    </row>
    <row r="43" spans="1:4" ht="12.75">
      <c r="A43" s="6" t="s">
        <v>156</v>
      </c>
      <c r="B43" s="6"/>
      <c r="C43" s="7">
        <v>461416.88</v>
      </c>
      <c r="D43" s="6"/>
    </row>
    <row r="44" spans="1:4" ht="12.75">
      <c r="A44" s="6" t="s">
        <v>155</v>
      </c>
      <c r="B44" s="6"/>
      <c r="C44" s="7">
        <v>23775</v>
      </c>
      <c r="D44" s="6"/>
    </row>
    <row r="45" spans="1:4" ht="12.75">
      <c r="A45" s="6" t="s">
        <v>143</v>
      </c>
      <c r="B45" s="6"/>
      <c r="C45" s="7">
        <v>0</v>
      </c>
      <c r="D45" s="6"/>
    </row>
    <row r="46" spans="1:4" ht="12.75">
      <c r="A46" s="6" t="s">
        <v>126</v>
      </c>
      <c r="B46" s="6"/>
      <c r="C46" s="7">
        <v>0</v>
      </c>
      <c r="D46" s="6"/>
    </row>
    <row r="47" spans="1:4" ht="12.75">
      <c r="A47" s="6"/>
      <c r="B47" s="6"/>
      <c r="C47" s="7"/>
      <c r="D47" s="6"/>
    </row>
    <row r="48" spans="1:4" ht="12.75">
      <c r="A48" s="6"/>
      <c r="B48" s="8" t="s">
        <v>21</v>
      </c>
      <c r="C48" s="11">
        <f>SUM(C38:C46)</f>
        <v>934456.95</v>
      </c>
      <c r="D48" s="16">
        <f>C48</f>
        <v>934456.95</v>
      </c>
    </row>
    <row r="49" spans="1:4" ht="12.75">
      <c r="A49" s="6"/>
      <c r="B49" s="6"/>
      <c r="C49" s="7"/>
      <c r="D49" s="6"/>
    </row>
    <row r="50" spans="1:4" ht="12.75">
      <c r="A50" s="15"/>
      <c r="B50" s="15"/>
      <c r="C50" s="7"/>
      <c r="D50" s="6"/>
    </row>
    <row r="51" spans="1:4" ht="12.75">
      <c r="A51" s="6"/>
      <c r="B51" s="6"/>
      <c r="C51" s="7"/>
      <c r="D51" s="6"/>
    </row>
    <row r="52" spans="1:4" ht="12.75">
      <c r="A52" s="6"/>
      <c r="B52" s="6"/>
      <c r="C52" s="7"/>
      <c r="D52" s="6"/>
    </row>
    <row r="53" spans="1:4" ht="12.75">
      <c r="A53" s="6"/>
      <c r="B53" s="6"/>
      <c r="C53" s="7"/>
      <c r="D53" s="6"/>
    </row>
    <row r="54" spans="1:4" ht="12.75">
      <c r="A54" s="6"/>
      <c r="B54" s="6"/>
      <c r="C54" s="7"/>
      <c r="D54" s="6"/>
    </row>
    <row r="55" spans="1:4" ht="12.75">
      <c r="A55" s="14" t="s">
        <v>22</v>
      </c>
      <c r="B55" s="15"/>
      <c r="C55" s="7"/>
      <c r="D55" s="6"/>
    </row>
    <row r="56" spans="1:4" ht="12.75">
      <c r="A56" s="6"/>
      <c r="B56" s="6"/>
      <c r="C56" s="7"/>
      <c r="D56" s="6"/>
    </row>
    <row r="57" spans="1:4" ht="12.75">
      <c r="A57" s="6" t="s">
        <v>23</v>
      </c>
      <c r="B57" s="6"/>
      <c r="C57" s="7">
        <v>12983.77</v>
      </c>
      <c r="D57" s="6"/>
    </row>
    <row r="58" spans="1:4" ht="12.75">
      <c r="A58" s="6" t="s">
        <v>24</v>
      </c>
      <c r="B58" s="6"/>
      <c r="C58" s="7">
        <v>2191.16</v>
      </c>
      <c r="D58" s="6"/>
    </row>
    <row r="59" spans="1:4" ht="12.75">
      <c r="A59" s="6" t="s">
        <v>25</v>
      </c>
      <c r="B59" s="6"/>
      <c r="C59" s="7">
        <v>51802.99</v>
      </c>
      <c r="D59" s="6"/>
    </row>
    <row r="60" spans="1:4" ht="12.75">
      <c r="A60" s="6" t="s">
        <v>26</v>
      </c>
      <c r="B60" s="6"/>
      <c r="C60" s="7">
        <v>2639.3</v>
      </c>
      <c r="D60" s="6"/>
    </row>
    <row r="61" spans="1:4" ht="12.75">
      <c r="A61" s="6" t="s">
        <v>27</v>
      </c>
      <c r="B61" s="6"/>
      <c r="C61" s="7">
        <v>1929.62</v>
      </c>
      <c r="D61" s="6"/>
    </row>
    <row r="62" spans="1:4" ht="12.75">
      <c r="A62" s="6" t="s">
        <v>28</v>
      </c>
      <c r="B62" s="6"/>
      <c r="C62" s="7">
        <v>316.14</v>
      </c>
      <c r="D62" s="6"/>
    </row>
    <row r="63" spans="1:4" ht="12.75">
      <c r="A63" s="6" t="s">
        <v>29</v>
      </c>
      <c r="B63" s="6"/>
      <c r="C63" s="7">
        <v>10</v>
      </c>
      <c r="D63" s="6"/>
    </row>
    <row r="64" spans="1:4" ht="12.75">
      <c r="A64" s="6" t="s">
        <v>31</v>
      </c>
      <c r="B64" s="6"/>
      <c r="C64" s="7">
        <v>0</v>
      </c>
      <c r="D64" s="6"/>
    </row>
    <row r="65" spans="1:4" ht="12.75">
      <c r="A65" s="6" t="s">
        <v>30</v>
      </c>
      <c r="B65" s="6"/>
      <c r="C65" s="7">
        <v>0</v>
      </c>
      <c r="D65" s="6"/>
    </row>
    <row r="66" spans="1:4" ht="12.75">
      <c r="A66" s="6" t="s">
        <v>32</v>
      </c>
      <c r="B66" s="6"/>
      <c r="C66" s="7">
        <v>46</v>
      </c>
      <c r="D66" s="6"/>
    </row>
    <row r="67" spans="1:4" ht="12.75">
      <c r="A67" s="6" t="s">
        <v>33</v>
      </c>
      <c r="B67" s="6"/>
      <c r="C67" s="7">
        <v>0</v>
      </c>
      <c r="D67" s="6"/>
    </row>
    <row r="68" spans="1:4" ht="12.75">
      <c r="A68" s="6" t="s">
        <v>122</v>
      </c>
      <c r="B68" s="6"/>
      <c r="C68" s="7">
        <v>0</v>
      </c>
      <c r="D68" s="6"/>
    </row>
    <row r="69" spans="1:4" ht="12.75">
      <c r="A69" s="6" t="s">
        <v>123</v>
      </c>
      <c r="B69" s="6"/>
      <c r="C69" s="7">
        <v>0</v>
      </c>
      <c r="D69" s="6"/>
    </row>
    <row r="70" spans="1:4" ht="12.75">
      <c r="A70" s="6"/>
      <c r="B70" s="6"/>
      <c r="C70" s="7"/>
      <c r="D70" s="6"/>
    </row>
    <row r="71" spans="1:4" ht="12.75">
      <c r="A71" s="6"/>
      <c r="B71" s="8" t="s">
        <v>21</v>
      </c>
      <c r="C71" s="11">
        <f>SUM(C57:C70)</f>
        <v>71918.98</v>
      </c>
      <c r="D71" s="16">
        <f>C71</f>
        <v>71918.98</v>
      </c>
    </row>
    <row r="72" spans="1:4" ht="12.75">
      <c r="A72" s="6"/>
      <c r="B72" s="6"/>
      <c r="C72" s="7"/>
      <c r="D72" s="6"/>
    </row>
    <row r="73" spans="1:4" ht="12.75">
      <c r="A73" s="14" t="s">
        <v>36</v>
      </c>
      <c r="B73" s="6"/>
      <c r="C73" s="7"/>
      <c r="D73" s="6"/>
    </row>
    <row r="74" spans="1:4" ht="12.75">
      <c r="A74" s="6"/>
      <c r="B74" s="6"/>
      <c r="C74" s="7"/>
      <c r="D74" s="6"/>
    </row>
    <row r="75" spans="1:4" ht="12.75">
      <c r="A75" s="6" t="s">
        <v>34</v>
      </c>
      <c r="B75" s="6"/>
      <c r="C75" s="17">
        <v>780</v>
      </c>
      <c r="D75" s="6"/>
    </row>
    <row r="76" spans="1:4" ht="12.75">
      <c r="A76" s="6" t="s">
        <v>132</v>
      </c>
      <c r="B76" s="6"/>
      <c r="C76" s="7">
        <v>1920</v>
      </c>
      <c r="D76" s="6"/>
    </row>
    <row r="77" spans="1:4" ht="12.75">
      <c r="A77" s="6" t="s">
        <v>133</v>
      </c>
      <c r="B77" s="6"/>
      <c r="C77" s="7">
        <v>306.09</v>
      </c>
      <c r="D77" s="6"/>
    </row>
    <row r="78" spans="1:4" ht="12.75">
      <c r="A78" s="6" t="s">
        <v>35</v>
      </c>
      <c r="B78" s="6"/>
      <c r="C78" s="7">
        <v>130</v>
      </c>
      <c r="D78" s="6"/>
    </row>
    <row r="79" spans="1:4" ht="12.75">
      <c r="A79" s="6" t="s">
        <v>125</v>
      </c>
      <c r="B79" s="6"/>
      <c r="C79" s="7">
        <v>0</v>
      </c>
      <c r="D79" s="6"/>
    </row>
    <row r="80" spans="1:4" ht="12.75">
      <c r="A80" s="6"/>
      <c r="B80" s="6"/>
      <c r="C80" s="7"/>
      <c r="D80" s="6"/>
    </row>
    <row r="81" spans="1:4" ht="12.75">
      <c r="A81" s="6"/>
      <c r="B81" s="8" t="s">
        <v>21</v>
      </c>
      <c r="C81" s="18">
        <f>SUM(C75:C79)</f>
        <v>3136.09</v>
      </c>
      <c r="D81" s="16">
        <f>C81</f>
        <v>3136.09</v>
      </c>
    </row>
    <row r="82" spans="1:4" ht="12.75">
      <c r="A82" s="6"/>
      <c r="B82" s="6"/>
      <c r="C82" s="7"/>
      <c r="D82" s="6"/>
    </row>
    <row r="83" spans="1:4" ht="12.75">
      <c r="A83" s="14" t="s">
        <v>118</v>
      </c>
      <c r="B83" s="6"/>
      <c r="C83" s="7"/>
      <c r="D83" s="6"/>
    </row>
    <row r="84" spans="1:4" ht="12.75">
      <c r="A84" s="6"/>
      <c r="B84" s="6"/>
      <c r="C84" s="7"/>
      <c r="D84" s="6"/>
    </row>
    <row r="85" spans="1:4" ht="12.75">
      <c r="A85" s="6" t="s">
        <v>37</v>
      </c>
      <c r="B85" s="6"/>
      <c r="C85" s="7">
        <v>461.12</v>
      </c>
      <c r="D85" s="6"/>
    </row>
    <row r="86" spans="1:4" ht="12.75">
      <c r="A86" s="6" t="s">
        <v>38</v>
      </c>
      <c r="B86" s="6"/>
      <c r="C86" s="7">
        <v>2400</v>
      </c>
      <c r="D86" s="6"/>
    </row>
    <row r="87" spans="1:4" ht="12.75">
      <c r="A87" s="6" t="s">
        <v>39</v>
      </c>
      <c r="B87" s="6"/>
      <c r="C87" s="7">
        <v>890.6</v>
      </c>
      <c r="D87" s="6"/>
    </row>
    <row r="88" spans="1:4" ht="12.75">
      <c r="A88" s="6" t="s">
        <v>144</v>
      </c>
      <c r="B88" s="6"/>
      <c r="C88" s="7">
        <v>169.6</v>
      </c>
      <c r="D88" s="6"/>
    </row>
    <row r="89" spans="1:4" ht="12.75">
      <c r="A89" s="6" t="s">
        <v>145</v>
      </c>
      <c r="B89" s="6"/>
      <c r="C89" s="7">
        <v>238.49</v>
      </c>
      <c r="D89" s="6"/>
    </row>
    <row r="90" spans="1:4" ht="12.75">
      <c r="A90" s="6"/>
      <c r="B90" s="6"/>
      <c r="C90" s="7"/>
      <c r="D90" s="6"/>
    </row>
    <row r="91" spans="1:4" ht="12.75">
      <c r="A91" s="6"/>
      <c r="B91" s="8" t="s">
        <v>21</v>
      </c>
      <c r="C91" s="18">
        <f>SUM(C85:C90)</f>
        <v>4159.8099999999995</v>
      </c>
      <c r="D91" s="16">
        <f>C91</f>
        <v>4159.8099999999995</v>
      </c>
    </row>
    <row r="92" spans="1:4" ht="12.75">
      <c r="A92" s="6"/>
      <c r="B92" s="6"/>
      <c r="C92" s="7"/>
      <c r="D92" s="6"/>
    </row>
    <row r="93" spans="1:4" ht="12.75">
      <c r="A93" s="14" t="s">
        <v>40</v>
      </c>
      <c r="B93" s="6"/>
      <c r="C93" s="7"/>
      <c r="D93" s="6"/>
    </row>
    <row r="94" spans="1:4" ht="12.75">
      <c r="A94" s="14"/>
      <c r="B94" s="6"/>
      <c r="C94" s="7"/>
      <c r="D94" s="6"/>
    </row>
    <row r="95" spans="1:4" ht="12.75">
      <c r="A95" s="6" t="s">
        <v>146</v>
      </c>
      <c r="B95" s="6"/>
      <c r="C95" s="7">
        <v>80.04</v>
      </c>
      <c r="D95" s="6"/>
    </row>
    <row r="96" spans="1:4" ht="12.75">
      <c r="A96" s="6" t="s">
        <v>127</v>
      </c>
      <c r="B96" s="6"/>
      <c r="C96" s="7">
        <v>0</v>
      </c>
      <c r="D96" s="6"/>
    </row>
    <row r="97" spans="1:4" ht="12.75">
      <c r="A97" s="6" t="s">
        <v>128</v>
      </c>
      <c r="B97" s="6"/>
      <c r="C97" s="7">
        <v>0</v>
      </c>
      <c r="D97" s="6"/>
    </row>
    <row r="98" spans="1:4" ht="12.75">
      <c r="A98" s="6" t="s">
        <v>41</v>
      </c>
      <c r="B98" s="6"/>
      <c r="C98" s="7">
        <v>1890.9</v>
      </c>
      <c r="D98" s="6"/>
    </row>
    <row r="99" spans="1:4" ht="12.75">
      <c r="A99" s="6" t="s">
        <v>134</v>
      </c>
      <c r="B99" s="6"/>
      <c r="C99" s="7">
        <v>691.23</v>
      </c>
      <c r="D99" s="6"/>
    </row>
    <row r="100" spans="1:4" ht="12.75">
      <c r="A100" s="6"/>
      <c r="B100" s="6"/>
      <c r="C100" s="7"/>
      <c r="D100" s="6"/>
    </row>
    <row r="101" spans="1:4" ht="12.75">
      <c r="A101" s="6"/>
      <c r="B101" s="8" t="s">
        <v>21</v>
      </c>
      <c r="C101" s="11">
        <f>SUM(C95:C100)</f>
        <v>2662.17</v>
      </c>
      <c r="D101" s="16">
        <f>C101</f>
        <v>2662.17</v>
      </c>
    </row>
    <row r="102" spans="1:4" ht="12.75">
      <c r="A102" s="6"/>
      <c r="B102" s="6"/>
      <c r="C102" s="7"/>
      <c r="D102" s="6"/>
    </row>
    <row r="103" spans="1:4" ht="12.75">
      <c r="A103" s="6"/>
      <c r="B103" s="6"/>
      <c r="C103" s="7"/>
      <c r="D103" s="6"/>
    </row>
    <row r="104" spans="1:4" ht="18">
      <c r="A104" s="6"/>
      <c r="B104" s="19" t="s">
        <v>42</v>
      </c>
      <c r="C104" s="20"/>
      <c r="D104" s="21">
        <f>SUM(D20:D101)</f>
        <v>1690033.73</v>
      </c>
    </row>
    <row r="105" spans="1:4" ht="12.75">
      <c r="A105" s="6"/>
      <c r="B105" s="6"/>
      <c r="C105" s="7"/>
      <c r="D105" s="6"/>
    </row>
    <row r="106" spans="1:4" ht="12.75">
      <c r="A106" s="6"/>
      <c r="B106" s="6"/>
      <c r="C106" s="7"/>
      <c r="D106" s="6"/>
    </row>
    <row r="107" spans="1:4" ht="12.75">
      <c r="A107" s="6"/>
      <c r="B107" s="6"/>
      <c r="C107" s="7"/>
      <c r="D107" s="6"/>
    </row>
    <row r="108" spans="1:4" ht="12.75">
      <c r="A108" s="6"/>
      <c r="B108" s="6"/>
      <c r="C108" s="7"/>
      <c r="D108" s="6"/>
    </row>
    <row r="109" spans="1:4" ht="12.75">
      <c r="A109" s="6"/>
      <c r="B109" s="6"/>
      <c r="C109" s="7"/>
      <c r="D109" s="6"/>
    </row>
    <row r="110" spans="1:4" ht="12.75">
      <c r="A110" s="6"/>
      <c r="B110" s="6"/>
      <c r="C110" s="7"/>
      <c r="D110" s="6"/>
    </row>
    <row r="111" spans="1:4" ht="18">
      <c r="A111" s="6"/>
      <c r="B111" s="13" t="s">
        <v>115</v>
      </c>
      <c r="C111" s="7"/>
      <c r="D111" s="6"/>
    </row>
    <row r="112" spans="1:4" ht="12.75">
      <c r="A112" s="8" t="s">
        <v>43</v>
      </c>
      <c r="B112" s="6"/>
      <c r="C112" s="7"/>
      <c r="D112" s="6"/>
    </row>
    <row r="113" spans="1:4" ht="12.75">
      <c r="A113" s="6"/>
      <c r="B113" s="6"/>
      <c r="C113" s="7"/>
      <c r="D113" s="6"/>
    </row>
    <row r="114" spans="1:4" ht="12.75">
      <c r="A114" s="14" t="s">
        <v>44</v>
      </c>
      <c r="B114" s="6"/>
      <c r="C114" s="7"/>
      <c r="D114" s="6"/>
    </row>
    <row r="115" spans="1:4" ht="12.75">
      <c r="A115" s="6"/>
      <c r="B115" s="6"/>
      <c r="C115" s="7"/>
      <c r="D115" s="6"/>
    </row>
    <row r="116" spans="1:4" ht="12.75">
      <c r="A116" s="6" t="s">
        <v>45</v>
      </c>
      <c r="B116" s="6"/>
      <c r="C116" s="7">
        <v>8138.55</v>
      </c>
      <c r="D116" s="6"/>
    </row>
    <row r="117" spans="1:4" ht="12.75">
      <c r="A117" s="6" t="s">
        <v>46</v>
      </c>
      <c r="B117" s="6"/>
      <c r="C117" s="7">
        <v>636.41</v>
      </c>
      <c r="D117" s="25"/>
    </row>
    <row r="118" spans="1:4" ht="12.75">
      <c r="A118" s="6" t="s">
        <v>47</v>
      </c>
      <c r="B118" s="6"/>
      <c r="C118" s="7">
        <v>438</v>
      </c>
      <c r="D118" s="6"/>
    </row>
    <row r="119" spans="1:4" ht="12.75">
      <c r="A119" s="6"/>
      <c r="B119" s="6"/>
      <c r="C119" s="7"/>
      <c r="D119" s="6"/>
    </row>
    <row r="120" spans="1:4" ht="12.75">
      <c r="A120" s="6"/>
      <c r="B120" s="8" t="s">
        <v>21</v>
      </c>
      <c r="C120" s="11">
        <f>SUM(C116:C119)</f>
        <v>9212.960000000001</v>
      </c>
      <c r="D120" s="16">
        <f>C120</f>
        <v>9212.960000000001</v>
      </c>
    </row>
    <row r="121" spans="1:4" ht="12.75">
      <c r="A121" s="14" t="s">
        <v>48</v>
      </c>
      <c r="B121" s="6"/>
      <c r="C121" s="7"/>
      <c r="D121" s="6"/>
    </row>
    <row r="122" spans="1:4" ht="12.75">
      <c r="A122" s="6"/>
      <c r="B122" s="6" t="s">
        <v>17</v>
      </c>
      <c r="C122" s="7"/>
      <c r="D122" s="6" t="s">
        <v>17</v>
      </c>
    </row>
    <row r="123" spans="1:4" ht="12.75">
      <c r="A123" s="6" t="s">
        <v>45</v>
      </c>
      <c r="B123" s="6"/>
      <c r="C123" s="7">
        <v>7660.05</v>
      </c>
      <c r="D123" s="6"/>
    </row>
    <row r="124" spans="1:4" ht="12.75">
      <c r="A124" s="6" t="s">
        <v>46</v>
      </c>
      <c r="B124" s="6"/>
      <c r="C124" s="7">
        <v>406.41</v>
      </c>
      <c r="D124" s="6"/>
    </row>
    <row r="125" spans="1:4" ht="12.75">
      <c r="A125" s="6" t="s">
        <v>49</v>
      </c>
      <c r="B125" s="6"/>
      <c r="C125" s="7">
        <v>647.55</v>
      </c>
      <c r="D125" s="6"/>
    </row>
    <row r="126" spans="1:4" ht="12.75">
      <c r="A126" s="6"/>
      <c r="B126" s="6"/>
      <c r="C126" s="7"/>
      <c r="D126" s="6"/>
    </row>
    <row r="127" spans="1:4" ht="12.75">
      <c r="A127" s="6"/>
      <c r="B127" s="8" t="s">
        <v>21</v>
      </c>
      <c r="C127" s="11">
        <f>SUM(C123:C126)</f>
        <v>8714.01</v>
      </c>
      <c r="D127" s="16">
        <f>C127</f>
        <v>8714.01</v>
      </c>
    </row>
    <row r="128" spans="1:4" ht="12.75">
      <c r="A128" s="14" t="s">
        <v>50</v>
      </c>
      <c r="B128" s="6"/>
      <c r="C128" s="7"/>
      <c r="D128" s="6"/>
    </row>
    <row r="129" spans="1:4" ht="12.75">
      <c r="A129" s="6"/>
      <c r="B129" s="6"/>
      <c r="C129" s="7"/>
      <c r="D129" s="6"/>
    </row>
    <row r="130" spans="1:4" ht="12.75">
      <c r="A130" s="6" t="s">
        <v>51</v>
      </c>
      <c r="B130" s="6"/>
      <c r="C130" s="7">
        <v>3736.19</v>
      </c>
      <c r="D130" s="6"/>
    </row>
    <row r="131" spans="1:4" ht="12.75">
      <c r="A131" s="6"/>
      <c r="B131" s="6"/>
      <c r="C131" s="7"/>
      <c r="D131" s="6"/>
    </row>
    <row r="132" spans="1:4" ht="12.75">
      <c r="A132" s="6"/>
      <c r="B132" s="8" t="s">
        <v>21</v>
      </c>
      <c r="C132" s="11">
        <f>SUM(C130:C131)</f>
        <v>3736.19</v>
      </c>
      <c r="D132" s="16">
        <f>C132</f>
        <v>3736.19</v>
      </c>
    </row>
    <row r="133" spans="1:4" ht="12.75">
      <c r="A133" s="14" t="s">
        <v>52</v>
      </c>
      <c r="B133" s="6"/>
      <c r="C133" s="7"/>
      <c r="D133" s="6"/>
    </row>
    <row r="134" spans="1:4" ht="12.75">
      <c r="A134" s="6"/>
      <c r="B134" s="6"/>
      <c r="C134" s="7"/>
      <c r="D134" s="6"/>
    </row>
    <row r="135" spans="1:4" ht="12.75">
      <c r="A135" s="6" t="s">
        <v>45</v>
      </c>
      <c r="B135" s="6"/>
      <c r="C135" s="7">
        <v>4975.61</v>
      </c>
      <c r="D135" s="6"/>
    </row>
    <row r="136" spans="1:4" ht="12.75">
      <c r="A136" s="6" t="s">
        <v>46</v>
      </c>
      <c r="B136" s="6"/>
      <c r="C136" s="7">
        <v>404.48</v>
      </c>
      <c r="D136" s="6"/>
    </row>
    <row r="137" spans="1:4" ht="12.75">
      <c r="A137" s="6"/>
      <c r="B137" s="6"/>
      <c r="C137" s="7"/>
      <c r="D137" s="6"/>
    </row>
    <row r="138" spans="1:4" ht="12.75">
      <c r="A138" s="6"/>
      <c r="B138" s="8" t="s">
        <v>21</v>
      </c>
      <c r="C138" s="11">
        <f>SUM(C135:C137)</f>
        <v>5380.09</v>
      </c>
      <c r="D138" s="16">
        <f>C138</f>
        <v>5380.09</v>
      </c>
    </row>
    <row r="139" spans="1:4" ht="12.75">
      <c r="A139" s="14" t="s">
        <v>53</v>
      </c>
      <c r="B139" s="6"/>
      <c r="C139" s="7"/>
      <c r="D139" s="6"/>
    </row>
    <row r="140" spans="1:4" ht="12.75">
      <c r="A140" s="6"/>
      <c r="B140" s="6"/>
      <c r="C140" s="7"/>
      <c r="D140" s="6"/>
    </row>
    <row r="141" spans="1:4" ht="12.75">
      <c r="A141" s="6" t="s">
        <v>54</v>
      </c>
      <c r="B141" s="6"/>
      <c r="C141" s="7">
        <v>6200</v>
      </c>
      <c r="D141" s="6"/>
    </row>
    <row r="142" spans="1:4" ht="12.75">
      <c r="A142" s="6" t="s">
        <v>55</v>
      </c>
      <c r="B142" s="6"/>
      <c r="C142" s="7">
        <v>377.88</v>
      </c>
      <c r="D142" s="6"/>
    </row>
    <row r="143" spans="1:4" ht="12.75">
      <c r="A143" s="6"/>
      <c r="B143" s="6"/>
      <c r="C143" s="7"/>
      <c r="D143" s="6"/>
    </row>
    <row r="144" spans="1:4" ht="12.75">
      <c r="A144" s="6"/>
      <c r="B144" s="8" t="s">
        <v>21</v>
      </c>
      <c r="C144" s="11">
        <f>SUM(C141:C143)</f>
        <v>6577.88</v>
      </c>
      <c r="D144" s="16">
        <f>C144</f>
        <v>6577.88</v>
      </c>
    </row>
    <row r="145" spans="1:4" ht="12.75">
      <c r="A145" s="14" t="s">
        <v>56</v>
      </c>
      <c r="B145" s="6"/>
      <c r="C145" s="7"/>
      <c r="D145" s="8"/>
    </row>
    <row r="146" spans="1:4" ht="12.75">
      <c r="A146" s="6"/>
      <c r="B146" s="6"/>
      <c r="C146" s="7"/>
      <c r="D146" s="6"/>
    </row>
    <row r="147" spans="1:4" ht="12.75">
      <c r="A147" s="6" t="s">
        <v>57</v>
      </c>
      <c r="B147" s="6"/>
      <c r="C147" s="7">
        <v>250</v>
      </c>
      <c r="D147" s="6"/>
    </row>
    <row r="148" spans="1:4" ht="12.75">
      <c r="A148" s="6" t="s">
        <v>58</v>
      </c>
      <c r="B148" s="6"/>
      <c r="C148" s="7">
        <v>2949</v>
      </c>
      <c r="D148" s="6"/>
    </row>
    <row r="149" spans="1:4" ht="12.75">
      <c r="A149" s="6" t="s">
        <v>59</v>
      </c>
      <c r="B149" s="6"/>
      <c r="C149" s="7">
        <v>908</v>
      </c>
      <c r="D149" s="6"/>
    </row>
    <row r="150" spans="1:4" ht="12.75">
      <c r="A150" s="6"/>
      <c r="B150" s="6"/>
      <c r="C150" s="7"/>
      <c r="D150" s="6"/>
    </row>
    <row r="151" spans="1:4" ht="12.75">
      <c r="A151" s="6"/>
      <c r="B151" s="8" t="s">
        <v>21</v>
      </c>
      <c r="C151" s="11">
        <f>SUM(C147:C150)</f>
        <v>4107</v>
      </c>
      <c r="D151" s="16">
        <f>C151</f>
        <v>4107</v>
      </c>
    </row>
    <row r="152" spans="1:4" ht="12.75">
      <c r="A152" s="14" t="s">
        <v>60</v>
      </c>
      <c r="B152" s="6"/>
      <c r="C152" s="7"/>
      <c r="D152" s="6"/>
    </row>
    <row r="153" spans="1:4" ht="12.75">
      <c r="A153" s="6"/>
      <c r="B153" s="6"/>
      <c r="C153" s="7"/>
      <c r="D153" s="6"/>
    </row>
    <row r="154" spans="1:4" ht="12.75">
      <c r="A154" s="6" t="s">
        <v>61</v>
      </c>
      <c r="B154" s="6"/>
      <c r="C154" s="7">
        <v>1948.16</v>
      </c>
      <c r="D154" s="6"/>
    </row>
    <row r="155" spans="1:4" ht="12.75">
      <c r="A155" s="6" t="s">
        <v>62</v>
      </c>
      <c r="B155" s="6"/>
      <c r="C155" s="7">
        <v>550</v>
      </c>
      <c r="D155" s="6"/>
    </row>
    <row r="156" spans="1:4" ht="12.75">
      <c r="A156" s="6" t="s">
        <v>63</v>
      </c>
      <c r="B156" s="6"/>
      <c r="C156" s="7">
        <v>0</v>
      </c>
      <c r="D156" s="6"/>
    </row>
    <row r="157" spans="1:4" ht="12.75">
      <c r="A157" s="6"/>
      <c r="B157" s="6"/>
      <c r="C157" s="7"/>
      <c r="D157" s="6"/>
    </row>
    <row r="158" spans="1:4" ht="12.75">
      <c r="A158" s="6"/>
      <c r="B158" s="8" t="s">
        <v>21</v>
      </c>
      <c r="C158" s="11">
        <f>SUM(C154:C157)</f>
        <v>2498.16</v>
      </c>
      <c r="D158" s="16">
        <f>C158</f>
        <v>2498.16</v>
      </c>
    </row>
    <row r="159" spans="1:4" ht="12.75">
      <c r="A159" s="6"/>
      <c r="B159" s="6"/>
      <c r="C159" s="7"/>
      <c r="D159" s="6"/>
    </row>
    <row r="160" spans="1:4" ht="12.75">
      <c r="A160" s="6"/>
      <c r="B160" s="8" t="s">
        <v>64</v>
      </c>
      <c r="C160" s="7"/>
      <c r="D160" s="11">
        <f>SUM(D115:D158)</f>
        <v>40226.28999999999</v>
      </c>
    </row>
    <row r="161" spans="1:4" ht="12.75">
      <c r="A161" s="6"/>
      <c r="B161" s="8"/>
      <c r="C161" s="11"/>
      <c r="D161" s="11"/>
    </row>
    <row r="162" spans="1:4" ht="12.75">
      <c r="A162" s="6"/>
      <c r="B162" s="6" t="s">
        <v>17</v>
      </c>
      <c r="C162" s="7"/>
      <c r="D162" s="6"/>
    </row>
    <row r="163" spans="1:4" ht="12.75">
      <c r="A163" s="14" t="s">
        <v>65</v>
      </c>
      <c r="B163" s="6"/>
      <c r="C163" s="7"/>
      <c r="D163" s="6"/>
    </row>
    <row r="164" spans="1:4" ht="12.75">
      <c r="A164" s="6"/>
      <c r="B164" s="6"/>
      <c r="C164" s="7"/>
      <c r="D164" s="6"/>
    </row>
    <row r="165" spans="1:4" ht="12.75">
      <c r="A165" s="6" t="s">
        <v>66</v>
      </c>
      <c r="B165" s="6"/>
      <c r="C165" s="7">
        <v>9550</v>
      </c>
      <c r="D165" s="6"/>
    </row>
    <row r="166" spans="1:4" ht="12.75">
      <c r="A166" s="6" t="s">
        <v>67</v>
      </c>
      <c r="B166" s="6"/>
      <c r="C166" s="7">
        <v>39.56</v>
      </c>
      <c r="D166" s="25"/>
    </row>
    <row r="167" spans="1:4" ht="12.75">
      <c r="A167" s="6" t="s">
        <v>68</v>
      </c>
      <c r="B167" s="6"/>
      <c r="C167" s="7">
        <v>2191.16</v>
      </c>
      <c r="D167" s="6"/>
    </row>
    <row r="168" spans="1:4" ht="12.75">
      <c r="A168" s="6" t="s">
        <v>69</v>
      </c>
      <c r="B168" s="6"/>
      <c r="C168" s="7">
        <v>4618</v>
      </c>
      <c r="D168" s="6"/>
    </row>
    <row r="169" spans="1:4" ht="12.75">
      <c r="A169" s="6" t="s">
        <v>70</v>
      </c>
      <c r="B169" s="6"/>
      <c r="C169" s="7">
        <v>3200</v>
      </c>
      <c r="D169" s="25"/>
    </row>
    <row r="170" spans="1:4" ht="12.75">
      <c r="A170" s="6" t="s">
        <v>73</v>
      </c>
      <c r="B170" s="6"/>
      <c r="C170" s="7">
        <v>1705.6</v>
      </c>
      <c r="D170" s="25"/>
    </row>
    <row r="171" spans="1:4" ht="12.75">
      <c r="A171" s="6" t="s">
        <v>71</v>
      </c>
      <c r="B171" s="6"/>
      <c r="C171" s="7">
        <v>60</v>
      </c>
      <c r="D171" s="6"/>
    </row>
    <row r="172" spans="1:4" ht="12.75">
      <c r="A172" s="6"/>
      <c r="B172" s="6"/>
      <c r="C172" s="7"/>
      <c r="D172" s="6"/>
    </row>
    <row r="173" spans="1:4" ht="12.75">
      <c r="A173" s="6"/>
      <c r="B173" s="8" t="s">
        <v>72</v>
      </c>
      <c r="C173" s="11">
        <f>SUM(C165:C172)</f>
        <v>21364.32</v>
      </c>
      <c r="D173" s="16">
        <f>SUM(C165:C172)</f>
        <v>21364.32</v>
      </c>
    </row>
    <row r="174" spans="1:4" ht="12.75">
      <c r="A174" s="6"/>
      <c r="B174" s="6"/>
      <c r="C174" s="7"/>
      <c r="D174" s="6"/>
    </row>
    <row r="175" spans="1:4" ht="12.75">
      <c r="A175" s="14" t="s">
        <v>74</v>
      </c>
      <c r="B175" s="6"/>
      <c r="C175" s="7"/>
      <c r="D175" s="6"/>
    </row>
    <row r="176" spans="1:4" ht="12.75">
      <c r="A176" s="6"/>
      <c r="B176" s="6"/>
      <c r="C176" s="7"/>
      <c r="D176" s="6"/>
    </row>
    <row r="177" spans="1:4" ht="12.75">
      <c r="A177" s="15" t="s">
        <v>75</v>
      </c>
      <c r="B177" s="6" t="s">
        <v>76</v>
      </c>
      <c r="C177" s="7">
        <v>50637.58</v>
      </c>
      <c r="D177" s="6"/>
    </row>
    <row r="178" spans="1:4" ht="12.75">
      <c r="A178" s="6"/>
      <c r="B178" s="6" t="s">
        <v>77</v>
      </c>
      <c r="C178" s="7">
        <v>13186.76</v>
      </c>
      <c r="D178" s="6"/>
    </row>
    <row r="179" spans="1:4" ht="12.75">
      <c r="A179" s="6"/>
      <c r="B179" s="6" t="s">
        <v>78</v>
      </c>
      <c r="C179" s="7">
        <v>4802.98</v>
      </c>
      <c r="D179" s="6"/>
    </row>
    <row r="180" spans="1:4" ht="12.75">
      <c r="A180" s="6"/>
      <c r="B180" s="6" t="s">
        <v>62</v>
      </c>
      <c r="C180" s="7">
        <v>4141.41</v>
      </c>
      <c r="D180" s="6"/>
    </row>
    <row r="181" spans="1:4" ht="12.75">
      <c r="A181" s="6"/>
      <c r="B181" s="6" t="s">
        <v>79</v>
      </c>
      <c r="C181" s="7">
        <v>608.4</v>
      </c>
      <c r="D181" s="6"/>
    </row>
    <row r="182" spans="1:4" ht="12.75">
      <c r="A182" s="6"/>
      <c r="B182" s="6" t="s">
        <v>119</v>
      </c>
      <c r="C182" s="7">
        <v>2447</v>
      </c>
      <c r="D182" s="6"/>
    </row>
    <row r="183" spans="1:4" ht="12.75">
      <c r="A183" s="6"/>
      <c r="B183" s="6"/>
      <c r="C183" s="7"/>
      <c r="D183" s="6"/>
    </row>
    <row r="184" spans="1:4" ht="12.75">
      <c r="A184" s="6"/>
      <c r="B184" s="6" t="s">
        <v>21</v>
      </c>
      <c r="C184" s="7">
        <f>SUM(C177:C183)</f>
        <v>75824.13</v>
      </c>
      <c r="D184" s="22"/>
    </row>
    <row r="185" spans="1:4" ht="12.75">
      <c r="A185" s="6"/>
      <c r="B185" s="6"/>
      <c r="C185" s="7"/>
      <c r="D185" s="6"/>
    </row>
    <row r="186" spans="1:4" ht="12.75">
      <c r="A186" s="15" t="s">
        <v>80</v>
      </c>
      <c r="B186" s="6" t="s">
        <v>81</v>
      </c>
      <c r="C186" s="7">
        <v>39874.6</v>
      </c>
      <c r="D186" s="6"/>
    </row>
    <row r="187" spans="1:4" ht="12.75">
      <c r="A187" s="15"/>
      <c r="B187" s="6" t="s">
        <v>82</v>
      </c>
      <c r="C187" s="7">
        <v>14143.2</v>
      </c>
      <c r="D187" s="6"/>
    </row>
    <row r="188" spans="1:4" ht="12.75">
      <c r="A188" s="6"/>
      <c r="B188" s="6" t="s">
        <v>83</v>
      </c>
      <c r="C188" s="17">
        <v>350</v>
      </c>
      <c r="D188" s="6"/>
    </row>
    <row r="189" spans="1:4" ht="12.75">
      <c r="A189" s="6"/>
      <c r="B189" s="6"/>
      <c r="C189" s="7"/>
      <c r="D189" s="6"/>
    </row>
    <row r="190" spans="1:4" ht="12.75">
      <c r="A190" s="6"/>
      <c r="B190" s="6" t="s">
        <v>21</v>
      </c>
      <c r="C190" s="7">
        <f>SUM(C186:C189)</f>
        <v>54367.8</v>
      </c>
      <c r="D190" s="22"/>
    </row>
    <row r="191" spans="1:4" ht="12.75">
      <c r="A191" s="6"/>
      <c r="B191" s="6"/>
      <c r="C191" s="7"/>
      <c r="D191" s="6"/>
    </row>
    <row r="192" spans="1:4" ht="12.75">
      <c r="A192" s="6"/>
      <c r="B192" s="8" t="s">
        <v>84</v>
      </c>
      <c r="C192" s="11">
        <f>C190+C184</f>
        <v>130191.93000000001</v>
      </c>
      <c r="D192" s="16">
        <f>C192</f>
        <v>130191.93000000001</v>
      </c>
    </row>
    <row r="193" spans="1:4" ht="12.75">
      <c r="A193" s="6"/>
      <c r="B193" s="6"/>
      <c r="C193" s="7"/>
      <c r="D193" s="6"/>
    </row>
    <row r="194" spans="1:4" ht="12.75">
      <c r="A194" s="15" t="s">
        <v>85</v>
      </c>
      <c r="B194" s="6"/>
      <c r="C194" s="7"/>
      <c r="D194" s="6"/>
    </row>
    <row r="195" spans="1:4" ht="12.75">
      <c r="A195" s="6"/>
      <c r="B195" s="6" t="s">
        <v>86</v>
      </c>
      <c r="C195" s="7">
        <v>1903.9</v>
      </c>
      <c r="D195" s="6"/>
    </row>
    <row r="196" spans="1:4" ht="12.75">
      <c r="A196" s="6"/>
      <c r="B196" s="6"/>
      <c r="C196" s="7"/>
      <c r="D196" s="6"/>
    </row>
    <row r="197" spans="1:4" ht="12.75">
      <c r="A197" s="6"/>
      <c r="B197" s="8" t="s">
        <v>87</v>
      </c>
      <c r="C197" s="11"/>
      <c r="D197" s="16">
        <f>C195</f>
        <v>1903.9</v>
      </c>
    </row>
    <row r="198" spans="1:4" ht="12.75">
      <c r="A198" s="6"/>
      <c r="B198" s="6"/>
      <c r="C198" s="7"/>
      <c r="D198" s="6"/>
    </row>
    <row r="199" spans="1:4" ht="12.75">
      <c r="A199" s="15" t="s">
        <v>88</v>
      </c>
      <c r="B199" s="6"/>
      <c r="C199" s="7"/>
      <c r="D199" s="6"/>
    </row>
    <row r="200" spans="1:4" ht="12.75">
      <c r="A200" s="6"/>
      <c r="B200" s="6"/>
      <c r="C200" s="7"/>
      <c r="D200" s="6"/>
    </row>
    <row r="201" spans="1:4" ht="12.75">
      <c r="A201" s="6"/>
      <c r="B201" s="6" t="s">
        <v>120</v>
      </c>
      <c r="C201" s="7">
        <v>0</v>
      </c>
      <c r="D201" s="6"/>
    </row>
    <row r="202" spans="1:4" ht="12.75">
      <c r="A202" s="6"/>
      <c r="B202" s="6" t="s">
        <v>89</v>
      </c>
      <c r="C202" s="7">
        <v>10</v>
      </c>
      <c r="D202" s="6"/>
    </row>
    <row r="203" spans="1:4" ht="12.75">
      <c r="A203" s="6"/>
      <c r="B203" s="6" t="s">
        <v>90</v>
      </c>
      <c r="C203" s="7">
        <v>515.68</v>
      </c>
      <c r="D203" s="6"/>
    </row>
    <row r="204" spans="1:4" ht="12.75">
      <c r="A204" s="6"/>
      <c r="B204" s="6" t="s">
        <v>130</v>
      </c>
      <c r="C204" s="7">
        <v>0</v>
      </c>
      <c r="D204" s="6"/>
    </row>
    <row r="205" spans="1:4" ht="12.75">
      <c r="A205" s="6"/>
      <c r="B205" s="6" t="s">
        <v>125</v>
      </c>
      <c r="C205" s="7">
        <v>0</v>
      </c>
      <c r="D205" s="6"/>
    </row>
    <row r="206" spans="1:4" ht="12.75">
      <c r="A206" s="6"/>
      <c r="B206" s="6" t="s">
        <v>131</v>
      </c>
      <c r="C206" s="7">
        <v>0</v>
      </c>
      <c r="D206" s="6"/>
    </row>
    <row r="207" spans="1:4" ht="12.75">
      <c r="A207" s="6"/>
      <c r="B207" s="25" t="s">
        <v>157</v>
      </c>
      <c r="C207" s="17">
        <v>500</v>
      </c>
      <c r="D207" s="6"/>
    </row>
    <row r="208" spans="1:4" ht="12.75">
      <c r="A208" s="6"/>
      <c r="B208" s="25"/>
      <c r="C208" s="17"/>
      <c r="D208" s="22" t="s">
        <v>17</v>
      </c>
    </row>
    <row r="209" spans="1:4" ht="12.75">
      <c r="A209" s="6"/>
      <c r="B209" s="8"/>
      <c r="C209" s="11"/>
      <c r="D209" s="16"/>
    </row>
    <row r="210" spans="1:4" ht="12.75">
      <c r="A210" s="6"/>
      <c r="B210" s="8"/>
      <c r="C210" s="11"/>
      <c r="D210" s="16"/>
    </row>
    <row r="211" spans="1:4" ht="12.75">
      <c r="A211" s="6"/>
      <c r="B211" s="8" t="s">
        <v>91</v>
      </c>
      <c r="C211" s="11">
        <f>SUM(C200:C210)</f>
        <v>1025.6799999999998</v>
      </c>
      <c r="D211" s="16">
        <f>C211</f>
        <v>1025.6799999999998</v>
      </c>
    </row>
    <row r="212" spans="1:4" ht="12.75">
      <c r="A212" s="6"/>
      <c r="B212" s="8"/>
      <c r="C212" s="11"/>
      <c r="D212" s="16"/>
    </row>
    <row r="213" spans="1:4" ht="12.75">
      <c r="A213" s="15" t="s">
        <v>147</v>
      </c>
      <c r="B213" s="6"/>
      <c r="C213" s="7"/>
      <c r="D213" s="6"/>
    </row>
    <row r="214" spans="1:4" ht="12.75">
      <c r="A214" s="15"/>
      <c r="B214" s="6"/>
      <c r="C214" s="7"/>
      <c r="D214" s="6"/>
    </row>
    <row r="215" spans="1:4" ht="12.75">
      <c r="A215" s="6"/>
      <c r="B215" s="6" t="s">
        <v>92</v>
      </c>
      <c r="C215" s="7">
        <v>86276.25</v>
      </c>
      <c r="D215" s="6"/>
    </row>
    <row r="216" spans="1:4" ht="12.75">
      <c r="A216" s="6"/>
      <c r="B216" s="6" t="s">
        <v>93</v>
      </c>
      <c r="C216" s="7">
        <v>910.66</v>
      </c>
      <c r="D216" s="6"/>
    </row>
    <row r="217" spans="1:4" ht="12.75">
      <c r="A217" s="6"/>
      <c r="B217" s="6" t="s">
        <v>94</v>
      </c>
      <c r="C217" s="7">
        <v>444499.78</v>
      </c>
      <c r="D217" s="6"/>
    </row>
    <row r="218" spans="1:4" ht="12.75">
      <c r="A218" s="6"/>
      <c r="B218" s="6"/>
      <c r="C218" s="7"/>
      <c r="D218" s="6"/>
    </row>
    <row r="219" spans="1:4" ht="12.75">
      <c r="A219" s="6"/>
      <c r="B219" s="8" t="s">
        <v>95</v>
      </c>
      <c r="C219" s="11">
        <f>SUM(C215:C218)</f>
        <v>531686.6900000001</v>
      </c>
      <c r="D219" s="16">
        <f>C219</f>
        <v>531686.6900000001</v>
      </c>
    </row>
    <row r="220" spans="1:4" ht="12.75">
      <c r="A220" s="6"/>
      <c r="B220" s="6"/>
      <c r="C220" s="7"/>
      <c r="D220" s="6"/>
    </row>
    <row r="221" spans="1:4" ht="12.75">
      <c r="A221" s="6"/>
      <c r="B221" s="6"/>
      <c r="C221" s="7"/>
      <c r="D221" s="6"/>
    </row>
    <row r="222" spans="1:4" ht="12.75">
      <c r="A222" s="15" t="s">
        <v>148</v>
      </c>
      <c r="B222" s="6"/>
      <c r="C222" s="7"/>
      <c r="D222" s="6"/>
    </row>
    <row r="223" spans="1:4" ht="12.75">
      <c r="A223" s="6"/>
      <c r="B223" s="6"/>
      <c r="C223" s="7"/>
      <c r="D223" s="6"/>
    </row>
    <row r="224" spans="1:4" ht="12.75">
      <c r="A224" s="6"/>
      <c r="B224" s="6" t="s">
        <v>96</v>
      </c>
      <c r="C224" s="7">
        <v>73191.39</v>
      </c>
      <c r="D224" s="6"/>
    </row>
    <row r="225" spans="1:4" ht="12.75">
      <c r="A225" s="6"/>
      <c r="B225" s="6" t="s">
        <v>97</v>
      </c>
      <c r="C225" s="7">
        <v>108.57</v>
      </c>
      <c r="D225" s="6"/>
    </row>
    <row r="226" spans="1:4" ht="12.75">
      <c r="A226" s="6"/>
      <c r="B226" s="6"/>
      <c r="C226" s="7"/>
      <c r="D226" s="6"/>
    </row>
    <row r="227" spans="1:4" ht="12.75">
      <c r="A227" s="6"/>
      <c r="B227" s="8" t="s">
        <v>98</v>
      </c>
      <c r="C227" s="11">
        <f>SUM(C224:C226)</f>
        <v>73299.96</v>
      </c>
      <c r="D227" s="16">
        <f>C227</f>
        <v>73299.96</v>
      </c>
    </row>
    <row r="228" spans="1:4" ht="12.75">
      <c r="A228" s="15" t="s">
        <v>107</v>
      </c>
      <c r="B228" s="6"/>
      <c r="C228" s="7"/>
      <c r="D228" s="6"/>
    </row>
    <row r="229" spans="1:4" ht="12.75">
      <c r="A229" s="6"/>
      <c r="B229" s="6" t="s">
        <v>149</v>
      </c>
      <c r="C229" s="7">
        <v>217296.31</v>
      </c>
      <c r="D229" s="6"/>
    </row>
    <row r="230" spans="1:4" ht="12.75">
      <c r="A230" s="6"/>
      <c r="B230" s="6" t="s">
        <v>99</v>
      </c>
      <c r="C230" s="17">
        <v>6.7</v>
      </c>
      <c r="D230" s="6"/>
    </row>
    <row r="231" spans="1:4" ht="12.75">
      <c r="A231" s="6"/>
      <c r="B231" s="6" t="s">
        <v>100</v>
      </c>
      <c r="C231" s="17">
        <v>2</v>
      </c>
      <c r="D231" s="6"/>
    </row>
    <row r="232" spans="1:4" ht="12.75">
      <c r="A232" s="6"/>
      <c r="B232" s="6" t="s">
        <v>101</v>
      </c>
      <c r="C232" s="7">
        <v>641.25</v>
      </c>
      <c r="D232" s="12"/>
    </row>
    <row r="233" spans="1:4" ht="12.75">
      <c r="A233" s="6"/>
      <c r="B233" s="6" t="s">
        <v>121</v>
      </c>
      <c r="C233" s="7">
        <v>0</v>
      </c>
      <c r="D233" s="6"/>
    </row>
    <row r="234" spans="1:4" ht="12.75">
      <c r="A234" s="6"/>
      <c r="B234" s="6"/>
      <c r="C234" s="7"/>
      <c r="D234" s="6"/>
    </row>
    <row r="235" spans="1:4" ht="12.75">
      <c r="A235" s="6"/>
      <c r="B235" s="8" t="s">
        <v>102</v>
      </c>
      <c r="C235" s="11">
        <f>SUM(C229:C234)</f>
        <v>217946.26</v>
      </c>
      <c r="D235" s="16">
        <f>C235</f>
        <v>217946.26</v>
      </c>
    </row>
    <row r="236" spans="1:4" ht="12.75">
      <c r="A236" s="6"/>
      <c r="B236" s="6"/>
      <c r="C236" s="7"/>
      <c r="D236" s="6"/>
    </row>
    <row r="237" spans="1:4" ht="12.75">
      <c r="A237" s="15" t="s">
        <v>106</v>
      </c>
      <c r="B237" s="6"/>
      <c r="C237" s="7"/>
      <c r="D237" s="6"/>
    </row>
    <row r="238" spans="1:4" ht="12.75">
      <c r="A238" s="6"/>
      <c r="B238" s="6" t="s">
        <v>103</v>
      </c>
      <c r="C238" s="17">
        <v>45</v>
      </c>
      <c r="D238" s="6"/>
    </row>
    <row r="239" spans="1:4" ht="12.75">
      <c r="A239" s="6"/>
      <c r="B239" s="6" t="s">
        <v>150</v>
      </c>
      <c r="C239" s="7">
        <v>8438.2</v>
      </c>
      <c r="D239" s="6"/>
    </row>
    <row r="240" spans="1:4" ht="12.75">
      <c r="A240" s="6"/>
      <c r="B240" s="25" t="s">
        <v>105</v>
      </c>
      <c r="C240" s="17">
        <v>0</v>
      </c>
      <c r="D240" s="25"/>
    </row>
    <row r="241" spans="1:4" ht="12.75">
      <c r="A241" s="6"/>
      <c r="B241" s="6" t="s">
        <v>158</v>
      </c>
      <c r="C241" s="17">
        <v>86.32</v>
      </c>
      <c r="D241" s="6"/>
    </row>
    <row r="242" spans="1:4" ht="12.75">
      <c r="A242" s="6"/>
      <c r="B242" s="8" t="s">
        <v>104</v>
      </c>
      <c r="C242" s="11">
        <f>SUM(C238:C241)</f>
        <v>8569.52</v>
      </c>
      <c r="D242" s="16">
        <f>C242</f>
        <v>8569.52</v>
      </c>
    </row>
    <row r="243" spans="1:4" ht="12.75">
      <c r="A243" s="6"/>
      <c r="B243" s="6"/>
      <c r="C243" s="7"/>
      <c r="D243" s="6"/>
    </row>
    <row r="244" spans="1:4" ht="12.75">
      <c r="A244" s="15" t="s">
        <v>116</v>
      </c>
      <c r="B244" s="6"/>
      <c r="C244" s="7"/>
      <c r="D244" s="6"/>
    </row>
    <row r="245" spans="1:4" ht="12.75">
      <c r="A245" s="6"/>
      <c r="B245" s="6"/>
      <c r="C245" s="7"/>
      <c r="D245" s="6"/>
    </row>
    <row r="246" spans="1:4" ht="12.75">
      <c r="A246" s="6"/>
      <c r="B246" s="6" t="s">
        <v>106</v>
      </c>
      <c r="C246" s="7">
        <v>18.15</v>
      </c>
      <c r="D246" s="6"/>
    </row>
    <row r="247" spans="1:4" ht="12.75">
      <c r="A247" s="6"/>
      <c r="B247" s="6" t="s">
        <v>107</v>
      </c>
      <c r="C247" s="7">
        <v>467.97</v>
      </c>
      <c r="D247" s="6"/>
    </row>
    <row r="248" spans="1:4" ht="12.75">
      <c r="A248" s="6"/>
      <c r="B248" s="6" t="s">
        <v>108</v>
      </c>
      <c r="C248" s="7">
        <v>131.71</v>
      </c>
      <c r="D248" s="6"/>
    </row>
    <row r="249" spans="1:4" ht="12.75">
      <c r="A249" s="6"/>
      <c r="B249" s="6" t="s">
        <v>129</v>
      </c>
      <c r="C249" s="7">
        <v>1145.11</v>
      </c>
      <c r="D249" s="6"/>
    </row>
    <row r="250" spans="1:4" ht="12.75">
      <c r="A250" s="6"/>
      <c r="B250" s="6"/>
      <c r="C250" s="7"/>
      <c r="D250" s="6"/>
    </row>
    <row r="251" spans="1:4" ht="12.75">
      <c r="A251" s="6"/>
      <c r="B251" s="8" t="s">
        <v>109</v>
      </c>
      <c r="C251" s="11">
        <f>SUM(C246:C250)</f>
        <v>1762.94</v>
      </c>
      <c r="D251" s="16">
        <f>C251</f>
        <v>1762.94</v>
      </c>
    </row>
    <row r="252" spans="1:4" ht="12.75">
      <c r="A252" s="6"/>
      <c r="B252" s="6"/>
      <c r="C252" s="7"/>
      <c r="D252" s="6"/>
    </row>
    <row r="253" spans="1:4" ht="12.75">
      <c r="A253" s="6"/>
      <c r="B253" s="23" t="s">
        <v>110</v>
      </c>
      <c r="C253" s="7"/>
      <c r="D253" s="16">
        <f>SUM(D159:D252)</f>
        <v>1027977.49</v>
      </c>
    </row>
    <row r="254" spans="1:4" ht="12.75">
      <c r="A254" s="6"/>
      <c r="B254" s="6"/>
      <c r="C254" s="7"/>
      <c r="D254" s="6"/>
    </row>
    <row r="255" spans="1:4" ht="12.75">
      <c r="A255" s="8" t="s">
        <v>151</v>
      </c>
      <c r="B255" s="6"/>
      <c r="C255" s="7"/>
      <c r="D255" s="6"/>
    </row>
    <row r="256" spans="1:4" ht="12.75">
      <c r="A256" s="6"/>
      <c r="B256" s="6" t="s">
        <v>111</v>
      </c>
      <c r="C256" s="7">
        <v>553908.02</v>
      </c>
      <c r="D256" s="6"/>
    </row>
    <row r="257" spans="1:4" ht="12.75">
      <c r="A257" s="6"/>
      <c r="B257" s="12" t="s">
        <v>112</v>
      </c>
      <c r="C257" s="24"/>
      <c r="D257" s="6"/>
    </row>
    <row r="258" spans="1:4" ht="12.75">
      <c r="A258" s="6"/>
      <c r="B258" s="12" t="s">
        <v>152</v>
      </c>
      <c r="C258" s="7"/>
      <c r="D258" s="6"/>
    </row>
    <row r="259" spans="1:4" ht="12.75">
      <c r="A259" s="6"/>
      <c r="B259" s="6" t="s">
        <v>15</v>
      </c>
      <c r="C259" s="7">
        <v>108148.22</v>
      </c>
      <c r="D259" s="6"/>
    </row>
    <row r="260" spans="1:4" ht="12.75">
      <c r="A260" s="6"/>
      <c r="B260" s="6"/>
      <c r="C260" s="7"/>
      <c r="D260" s="6"/>
    </row>
    <row r="261" spans="1:4" ht="12.75">
      <c r="A261" s="6"/>
      <c r="B261" s="8" t="s">
        <v>113</v>
      </c>
      <c r="C261" s="11">
        <f>SUM(C256:C260)</f>
        <v>662056.24</v>
      </c>
      <c r="D261" s="16">
        <f>C261</f>
        <v>662056.24</v>
      </c>
    </row>
    <row r="262" spans="1:4" ht="12.75">
      <c r="A262" s="6"/>
      <c r="B262" s="6"/>
      <c r="C262" s="7"/>
      <c r="D262" s="6"/>
    </row>
    <row r="263" spans="1:8" ht="18">
      <c r="A263" s="19" t="s">
        <v>114</v>
      </c>
      <c r="B263" s="19"/>
      <c r="C263" s="20"/>
      <c r="D263" s="21">
        <f>SUM(D253:D262)</f>
        <v>1690033.73</v>
      </c>
      <c r="H263">
        <f>SUM(F263:G263)</f>
        <v>0</v>
      </c>
    </row>
    <row r="264" spans="1:4" ht="12.75">
      <c r="A264" s="14" t="s">
        <v>117</v>
      </c>
      <c r="B264" s="6"/>
      <c r="C264" s="7"/>
      <c r="D264" s="6"/>
    </row>
    <row r="265" spans="1:4" ht="12.75">
      <c r="A265" s="6"/>
      <c r="B265" s="6"/>
      <c r="C265" s="7"/>
      <c r="D265" s="6"/>
    </row>
    <row r="266" spans="1:4" ht="12.75">
      <c r="A266" s="6"/>
      <c r="B266" s="6"/>
      <c r="C266" s="7"/>
      <c r="D266" s="6"/>
    </row>
    <row r="267" spans="1:4" ht="12.75">
      <c r="A267" s="6"/>
      <c r="B267" s="6"/>
      <c r="C267" s="7"/>
      <c r="D267" s="6"/>
    </row>
    <row r="268" spans="1:4" ht="12.75">
      <c r="A268" s="6"/>
      <c r="B268" s="6"/>
      <c r="C268" s="7"/>
      <c r="D268" s="6"/>
    </row>
    <row r="269" spans="1:4" ht="12.75">
      <c r="A269" s="6"/>
      <c r="B269" s="6"/>
      <c r="C269" s="7"/>
      <c r="D269" s="6"/>
    </row>
    <row r="270" spans="1:4" ht="12.75">
      <c r="A270" s="6"/>
      <c r="B270" s="6"/>
      <c r="C270" s="7"/>
      <c r="D270" s="6"/>
    </row>
    <row r="271" spans="1:4" ht="12.75">
      <c r="A271" s="6"/>
      <c r="B271" s="6"/>
      <c r="C271" s="7"/>
      <c r="D271" s="6"/>
    </row>
  </sheetData>
  <sheetProtection/>
  <printOptions gridLines="1"/>
  <pageMargins left="0.5" right="0.5" top="1" bottom="0.75" header="0.5" footer="0.5"/>
  <pageSetup horizontalDpi="600" verticalDpi="600" orientation="portrait" r:id="rId1"/>
  <headerFooter alignWithMargins="0"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Cold Spring</dc:creator>
  <cp:keywords/>
  <dc:description/>
  <cp:lastModifiedBy>Owner</cp:lastModifiedBy>
  <cp:lastPrinted>2015-03-04T20:50:37Z</cp:lastPrinted>
  <dcterms:created xsi:type="dcterms:W3CDTF">2009-03-08T18:20:33Z</dcterms:created>
  <dcterms:modified xsi:type="dcterms:W3CDTF">2015-03-04T20:52:23Z</dcterms:modified>
  <cp:category/>
  <cp:version/>
  <cp:contentType/>
  <cp:contentStatus/>
</cp:coreProperties>
</file>